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785" windowHeight="130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<sst xmlns="http://schemas.openxmlformats.org/spreadsheetml/2006/main" count="25" uniqueCount="22">
  <si>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Výstupní napětí nastaveno na TL431C děličem Ra/Rb</t>
  </si>
  <si>
    <t>Ra =</t>
  </si>
  <si>
    <t>koef</t>
  </si>
  <si>
    <t>kOhm</t>
  </si>
  <si>
    <t>V</t>
  </si>
  <si>
    <t>Thermistor resistance at 25 °C</t>
  </si>
  <si>
    <t>Output voltage without thermistor</t>
  </si>
  <si>
    <t>Ra is resistance P+R5</t>
  </si>
  <si>
    <t>Rb' is resistance R6 paralel with thermistor</t>
  </si>
  <si>
    <t>Temperature</t>
  </si>
  <si>
    <t>°C</t>
  </si>
  <si>
    <t>Thernistor</t>
  </si>
  <si>
    <t>resistance</t>
  </si>
  <si>
    <t>Rb'</t>
  </si>
  <si>
    <t>Output</t>
  </si>
  <si>
    <t>voltage</t>
  </si>
  <si>
    <t>Output voltage is set R5, P + R6 divider at TL431C</t>
  </si>
  <si>
    <t>P is variable resistor 5 kOhm</t>
  </si>
  <si>
    <t>Thermistor is conected to R6 (1,5 kOhm)</t>
  </si>
  <si>
    <t>Ra je proměnný (0 až 5k) + 1,5k (R5 + P)</t>
  </si>
  <si>
    <t>Termistor připojen k Rb = R6 (1,5k)</t>
  </si>
  <si>
    <t>Output voltage will be set from 5 to 12 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</si>
</sst>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9">
    <font>
      <sz val="10"/>
      <name val="Arial"/>
      <family val="0"/>
    </font>
    <font>
      <sz val="12"/>
      <name val="ＭＳ 明朝"/>
      <family val="1"/>
    </font>
    <font>
      <sz val="8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標準_日本語版RT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speed controller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List1!$A$10:$A$26</c:f>
              <c:numCache/>
            </c:numRef>
          </c:cat>
          <c:val>
            <c:numRef>
              <c:f>List1!$F$10:$F$26</c:f>
              <c:numCache/>
            </c:numRef>
          </c:val>
          <c:smooth val="0"/>
        </c:ser>
        <c:marker val="1"/>
        <c:axId val="15007955"/>
        <c:axId val="853868"/>
      </c:lineChart>
      <c:catAx>
        <c:axId val="1500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07955"/>
        <c:crossesAt val="1"/>
        <c:crossBetween val="between"/>
        <c:dispUnits/>
      </c:valAx>
      <c:spPr>
        <a:solidFill>
          <a:srgbClr val="CCFFCC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</xdr:row>
      <xdr:rowOff>0</xdr:rowOff>
    </xdr:from>
    <xdr:to>
      <xdr:col>13</xdr:col>
      <xdr:colOff>257175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895725" y="485775"/>
        <a:ext cx="4410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2" sqref="D2"/>
    </sheetView>
  </sheetViews>
  <sheetFormatPr defaultColWidth="9.140625" defaultRowHeight="12.75"/>
  <cols>
    <col min="1" max="1" width="11.00390625" style="0" customWidth="1"/>
    <col min="3" max="3" width="11.00390625" style="0" customWidth="1"/>
    <col min="4" max="4" width="5.140625" style="0" customWidth="1"/>
    <col min="9" max="9" width="11.28125" style="0" bestFit="1" customWidth="1"/>
  </cols>
  <sheetData>
    <row r="1" spans="1:9" ht="12.75">
      <c r="A1" t="s">
        <v>6</v>
      </c>
      <c r="D1" s="3">
        <v>6</v>
      </c>
      <c r="E1" t="s">
        <v>4</v>
      </c>
      <c r="F1" s="1" t="s">
        <v>1</v>
      </c>
      <c r="G1">
        <f>((D1-2.5)*1.5)/2.5</f>
        <v>2.1</v>
      </c>
      <c r="I1" s="22" t="s">
        <v>21</v>
      </c>
    </row>
    <row r="2" spans="1:5" ht="12.75">
      <c r="A2" t="s">
        <v>5</v>
      </c>
      <c r="D2" s="4">
        <v>2.2</v>
      </c>
      <c r="E2" t="s">
        <v>3</v>
      </c>
    </row>
    <row r="3" ht="12.75">
      <c r="A3" t="s">
        <v>7</v>
      </c>
    </row>
    <row r="4" ht="12.75">
      <c r="A4" t="s">
        <v>8</v>
      </c>
    </row>
    <row r="6" spans="1:6" ht="12.75">
      <c r="A6" s="5"/>
      <c r="B6" s="6"/>
      <c r="C6" s="7" t="s">
        <v>11</v>
      </c>
      <c r="D6" s="6"/>
      <c r="E6" s="6"/>
      <c r="F6" s="8" t="s">
        <v>14</v>
      </c>
    </row>
    <row r="7" spans="1:6" ht="12.75">
      <c r="A7" s="9" t="s">
        <v>9</v>
      </c>
      <c r="B7" s="10"/>
      <c r="C7" s="11" t="s">
        <v>12</v>
      </c>
      <c r="D7" s="10"/>
      <c r="E7" s="11" t="s">
        <v>13</v>
      </c>
      <c r="F7" s="12" t="s">
        <v>15</v>
      </c>
    </row>
    <row r="8" spans="1:6" ht="12.75">
      <c r="A8" s="9" t="s">
        <v>10</v>
      </c>
      <c r="B8" s="13" t="s">
        <v>2</v>
      </c>
      <c r="C8" s="11" t="s">
        <v>3</v>
      </c>
      <c r="D8" s="10"/>
      <c r="E8" s="11" t="s">
        <v>3</v>
      </c>
      <c r="F8" s="12" t="s">
        <v>4</v>
      </c>
    </row>
    <row r="9" spans="1:6" ht="12.75">
      <c r="A9" s="9"/>
      <c r="B9" s="13"/>
      <c r="C9" s="11"/>
      <c r="D9" s="10"/>
      <c r="E9" s="11"/>
      <c r="F9" s="12"/>
    </row>
    <row r="10" spans="1:9" ht="12.75">
      <c r="A10" s="9">
        <v>0</v>
      </c>
      <c r="B10" s="13">
        <v>2.728</v>
      </c>
      <c r="C10" s="11">
        <f>B10*$D$2</f>
        <v>6.001600000000001</v>
      </c>
      <c r="D10" s="10"/>
      <c r="E10" s="14">
        <f>(C10*1.5)/(C10+1.5)</f>
        <v>1.2000639863495788</v>
      </c>
      <c r="F10" s="15">
        <f>IF(((($G$1+E10)*2.5)/E10)&gt;12,12,SUM((($G$1+E10)*2.5)/E10))</f>
        <v>6.8747667288723</v>
      </c>
      <c r="I10" s="2"/>
    </row>
    <row r="11" spans="1:9" ht="12.75">
      <c r="A11" s="9">
        <v>5</v>
      </c>
      <c r="B11" s="13">
        <v>2.205</v>
      </c>
      <c r="C11" s="11">
        <f aca="true" t="shared" si="0" ref="C11:C26">B11*$D$2</f>
        <v>4.851000000000001</v>
      </c>
      <c r="D11" s="10"/>
      <c r="E11" s="14">
        <f aca="true" t="shared" si="1" ref="E11:E26">(C11*1.5)/(C11+1.5)</f>
        <v>1.1457250826641474</v>
      </c>
      <c r="F11" s="15">
        <f aca="true" t="shared" si="2" ref="F11:F26">IF(((($G$1+E11)*2.5)/E11)&gt;12,12,SUM((($G$1+E11)*2.5)/E11))</f>
        <v>7.082251082251083</v>
      </c>
      <c r="I11" s="2"/>
    </row>
    <row r="12" spans="1:9" ht="12.75">
      <c r="A12" s="9">
        <v>10</v>
      </c>
      <c r="B12" s="13">
        <v>1.796</v>
      </c>
      <c r="C12" s="11">
        <f t="shared" si="0"/>
        <v>3.9512000000000005</v>
      </c>
      <c r="D12" s="10"/>
      <c r="E12" s="14">
        <f t="shared" si="1"/>
        <v>1.0872468447314354</v>
      </c>
      <c r="F12" s="15">
        <f t="shared" si="2"/>
        <v>7.328710265235877</v>
      </c>
      <c r="I12" s="2"/>
    </row>
    <row r="13" spans="1:9" ht="12.75">
      <c r="A13" s="9">
        <v>15</v>
      </c>
      <c r="B13" s="13">
        <v>1.469</v>
      </c>
      <c r="C13" s="11">
        <f t="shared" si="0"/>
        <v>3.2318000000000002</v>
      </c>
      <c r="D13" s="10"/>
      <c r="E13" s="14">
        <f t="shared" si="1"/>
        <v>1.0244938501204617</v>
      </c>
      <c r="F13" s="15">
        <f t="shared" si="2"/>
        <v>7.624481712977288</v>
      </c>
      <c r="I13" s="2"/>
    </row>
    <row r="14" spans="1:9" ht="12.75">
      <c r="A14" s="9">
        <v>20</v>
      </c>
      <c r="B14" s="13">
        <v>1.209</v>
      </c>
      <c r="C14" s="11">
        <f t="shared" si="0"/>
        <v>2.6598</v>
      </c>
      <c r="D14" s="10"/>
      <c r="E14" s="14">
        <f t="shared" si="1"/>
        <v>0.9591086109909129</v>
      </c>
      <c r="F14" s="15">
        <f t="shared" si="2"/>
        <v>7.97383261899391</v>
      </c>
      <c r="I14" s="2"/>
    </row>
    <row r="15" spans="1:9" ht="12.75">
      <c r="A15" s="9">
        <v>25</v>
      </c>
      <c r="B15" s="13">
        <v>1</v>
      </c>
      <c r="C15" s="11">
        <f t="shared" si="0"/>
        <v>2.2</v>
      </c>
      <c r="D15" s="10"/>
      <c r="E15" s="14">
        <f t="shared" si="1"/>
        <v>0.8918918918918919</v>
      </c>
      <c r="F15" s="15">
        <f t="shared" si="2"/>
        <v>8.386363636363637</v>
      </c>
      <c r="I15" s="2"/>
    </row>
    <row r="16" spans="1:9" ht="12.75">
      <c r="A16" s="9">
        <v>30</v>
      </c>
      <c r="B16" s="13">
        <v>0.8313</v>
      </c>
      <c r="C16" s="11">
        <f t="shared" si="0"/>
        <v>1.8288600000000002</v>
      </c>
      <c r="D16" s="10"/>
      <c r="E16" s="14">
        <f t="shared" si="1"/>
        <v>0.8240929327157044</v>
      </c>
      <c r="F16" s="15">
        <f t="shared" si="2"/>
        <v>8.87064072701027</v>
      </c>
      <c r="I16" s="2"/>
    </row>
    <row r="17" spans="1:9" ht="12.75">
      <c r="A17" s="9">
        <v>35</v>
      </c>
      <c r="B17" s="13">
        <v>0.694</v>
      </c>
      <c r="C17" s="11">
        <f t="shared" si="0"/>
        <v>1.5268</v>
      </c>
      <c r="D17" s="10"/>
      <c r="E17" s="14">
        <f t="shared" si="1"/>
        <v>0.7566406766221753</v>
      </c>
      <c r="F17" s="15">
        <f t="shared" si="2"/>
        <v>9.438564317526854</v>
      </c>
      <c r="I17" s="2"/>
    </row>
    <row r="18" spans="1:9" ht="12.75">
      <c r="A18" s="9">
        <v>40</v>
      </c>
      <c r="B18" s="13">
        <v>0.5827</v>
      </c>
      <c r="C18" s="11">
        <f t="shared" si="0"/>
        <v>1.28194</v>
      </c>
      <c r="D18" s="10"/>
      <c r="E18" s="14">
        <f t="shared" si="1"/>
        <v>0.6912118881068607</v>
      </c>
      <c r="F18" s="15">
        <f t="shared" si="2"/>
        <v>10.09535547685539</v>
      </c>
      <c r="I18" s="2"/>
    </row>
    <row r="19" spans="1:9" ht="12.75">
      <c r="A19" s="9">
        <v>45</v>
      </c>
      <c r="B19" s="13">
        <v>0.4911</v>
      </c>
      <c r="C19" s="11">
        <f t="shared" si="0"/>
        <v>1.08042</v>
      </c>
      <c r="D19" s="10"/>
      <c r="E19" s="14">
        <f t="shared" si="1"/>
        <v>0.6280489222684678</v>
      </c>
      <c r="F19" s="15">
        <f t="shared" si="2"/>
        <v>10.8592214138946</v>
      </c>
      <c r="I19" s="2"/>
    </row>
    <row r="20" spans="1:9" ht="12.75">
      <c r="A20" s="9">
        <v>50</v>
      </c>
      <c r="B20" s="13">
        <v>0.416</v>
      </c>
      <c r="C20" s="11">
        <f t="shared" si="0"/>
        <v>0.9152</v>
      </c>
      <c r="D20" s="10"/>
      <c r="E20" s="14">
        <f t="shared" si="1"/>
        <v>0.5684001324942034</v>
      </c>
      <c r="F20" s="15">
        <f t="shared" si="2"/>
        <v>11.736451048951047</v>
      </c>
      <c r="I20" s="2"/>
    </row>
    <row r="21" spans="1:9" ht="12.75">
      <c r="A21" s="9">
        <v>55</v>
      </c>
      <c r="B21" s="13">
        <v>0.353</v>
      </c>
      <c r="C21" s="11">
        <f t="shared" si="0"/>
        <v>0.7766000000000001</v>
      </c>
      <c r="D21" s="10"/>
      <c r="E21" s="14">
        <f t="shared" si="1"/>
        <v>0.5116840903101115</v>
      </c>
      <c r="F21" s="15">
        <f t="shared" si="2"/>
        <v>12</v>
      </c>
      <c r="I21" s="2"/>
    </row>
    <row r="22" spans="1:9" ht="12.75">
      <c r="A22" s="9">
        <v>60</v>
      </c>
      <c r="B22" s="13">
        <v>0.301</v>
      </c>
      <c r="C22" s="11">
        <f t="shared" si="0"/>
        <v>0.6622</v>
      </c>
      <c r="D22" s="10"/>
      <c r="E22" s="14">
        <f t="shared" si="1"/>
        <v>0.4593932106188142</v>
      </c>
      <c r="F22" s="15">
        <f t="shared" si="2"/>
        <v>12</v>
      </c>
      <c r="I22" s="2"/>
    </row>
    <row r="23" spans="1:9" ht="12.75">
      <c r="A23" s="9">
        <v>65</v>
      </c>
      <c r="B23" s="13">
        <v>0.258</v>
      </c>
      <c r="C23" s="11">
        <f t="shared" si="0"/>
        <v>0.5676000000000001</v>
      </c>
      <c r="D23" s="10"/>
      <c r="E23" s="14">
        <f t="shared" si="1"/>
        <v>0.41178177597214166</v>
      </c>
      <c r="F23" s="15">
        <f t="shared" si="2"/>
        <v>12</v>
      </c>
      <c r="I23" s="2"/>
    </row>
    <row r="24" spans="1:9" ht="12.75">
      <c r="A24" s="9">
        <v>70</v>
      </c>
      <c r="B24" s="13">
        <v>0.223</v>
      </c>
      <c r="C24" s="11">
        <f t="shared" si="0"/>
        <v>0.49060000000000004</v>
      </c>
      <c r="D24" s="10"/>
      <c r="E24" s="14">
        <f t="shared" si="1"/>
        <v>0.36968753139756855</v>
      </c>
      <c r="F24" s="15">
        <f t="shared" si="2"/>
        <v>12</v>
      </c>
      <c r="I24" s="2"/>
    </row>
    <row r="25" spans="1:9" ht="12.75">
      <c r="A25" s="9">
        <v>75</v>
      </c>
      <c r="B25" s="13">
        <v>0.192</v>
      </c>
      <c r="C25" s="11">
        <f t="shared" si="0"/>
        <v>0.42240000000000005</v>
      </c>
      <c r="D25" s="10"/>
      <c r="E25" s="14">
        <f t="shared" si="1"/>
        <v>0.32958801498127344</v>
      </c>
      <c r="F25" s="15">
        <f t="shared" si="2"/>
        <v>12</v>
      </c>
      <c r="I25" s="2"/>
    </row>
    <row r="26" spans="1:9" ht="12.75">
      <c r="A26" s="16">
        <v>80</v>
      </c>
      <c r="B26" s="17">
        <v>0.167</v>
      </c>
      <c r="C26" s="18">
        <f t="shared" si="0"/>
        <v>0.36740000000000006</v>
      </c>
      <c r="D26" s="19"/>
      <c r="E26" s="20">
        <f t="shared" si="1"/>
        <v>0.29511620434829183</v>
      </c>
      <c r="F26" s="21">
        <f t="shared" si="2"/>
        <v>12</v>
      </c>
      <c r="I26" s="2"/>
    </row>
    <row r="29" spans="1:7" ht="12.75">
      <c r="A29" t="s">
        <v>16</v>
      </c>
      <c r="G29" t="s">
        <v>0</v>
      </c>
    </row>
    <row r="30" spans="1:7" ht="12.75">
      <c r="A30" t="s">
        <v>17</v>
      </c>
      <c r="G30" t="s">
        <v>19</v>
      </c>
    </row>
    <row r="31" spans="1:7" ht="12.75">
      <c r="A31" t="s">
        <v>18</v>
      </c>
      <c r="G31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dcterms:created xsi:type="dcterms:W3CDTF">2007-11-14T16:23:19Z</dcterms:created>
  <dcterms:modified xsi:type="dcterms:W3CDTF">2007-11-29T08:19:48Z</dcterms:modified>
  <cp:category/>
  <cp:version/>
  <cp:contentType/>
  <cp:contentStatus/>
</cp:coreProperties>
</file>